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K:\Financial Services\Audit\Fiscal\Minimum Wage\Minimum Wage 2021 Rate Determination\"/>
    </mc:Choice>
  </mc:AlternateContent>
  <xr:revisionPtr revIDLastSave="0" documentId="8_{0126822D-D823-4F37-95EB-00267FB61E08}"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 l="1"/>
  <c r="D53" i="1"/>
  <c r="D48" i="1"/>
  <c r="D40" i="1"/>
  <c r="D27" i="1"/>
  <c r="D20" i="1"/>
  <c r="E6" i="1"/>
  <c r="D8" i="1" s="1"/>
  <c r="D73" i="1" l="1"/>
  <c r="D12" i="1"/>
  <c r="D7" i="1"/>
  <c r="D13" i="1" l="1"/>
  <c r="D28" i="1" s="1"/>
  <c r="D74" i="1" s="1"/>
  <c r="D76" i="1" s="1"/>
  <c r="D77" i="1" l="1"/>
  <c r="D79" i="1" s="1"/>
</calcChain>
</file>

<file path=xl/sharedStrings.xml><?xml version="1.0" encoding="utf-8"?>
<sst xmlns="http://schemas.openxmlformats.org/spreadsheetml/2006/main" count="135" uniqueCount="129">
  <si>
    <t>costs</t>
  </si>
  <si>
    <t>notes</t>
  </si>
  <si>
    <t>1a</t>
  </si>
  <si>
    <t>1b</t>
  </si>
  <si>
    <t>Accrued sick time costs</t>
  </si>
  <si>
    <t>1c</t>
  </si>
  <si>
    <t>Social Security (6.2%)</t>
  </si>
  <si>
    <t>1d</t>
  </si>
  <si>
    <t>Medicare (1.45 %)</t>
  </si>
  <si>
    <t>1e</t>
  </si>
  <si>
    <r>
      <t>Fedral Unemployment Tax (FUTA)</t>
    </r>
    <r>
      <rPr>
        <sz val="8"/>
        <color theme="1"/>
        <rFont val="Calibri"/>
        <family val="2"/>
        <scheme val="minor"/>
      </rPr>
      <t xml:space="preserve"> should not exceed 6.2% combined with UIT</t>
    </r>
  </si>
  <si>
    <t>1f</t>
  </si>
  <si>
    <r>
      <t xml:space="preserve">State Unemployment Tax (UIT) </t>
    </r>
    <r>
      <rPr>
        <sz val="8"/>
        <color theme="1"/>
        <rFont val="Calibri"/>
        <family val="2"/>
        <scheme val="minor"/>
      </rPr>
      <t>should not exceed 6.2% combined with FUTA</t>
    </r>
  </si>
  <si>
    <t>1g</t>
  </si>
  <si>
    <r>
      <t>Workers Compensation-</t>
    </r>
    <r>
      <rPr>
        <sz val="8"/>
        <color theme="1"/>
        <rFont val="Calibri"/>
        <family val="2"/>
        <scheme val="minor"/>
      </rPr>
      <t>indicate % on notes</t>
    </r>
  </si>
  <si>
    <t xml:space="preserve">% </t>
  </si>
  <si>
    <t>1h</t>
  </si>
  <si>
    <t>Employee Training Tax (0.1%)</t>
  </si>
  <si>
    <t>Section 1 Total</t>
  </si>
  <si>
    <t>Fringe Benefits</t>
  </si>
  <si>
    <t>2a</t>
  </si>
  <si>
    <t>Health/dental/vision benefits</t>
  </si>
  <si>
    <t>2b</t>
  </si>
  <si>
    <t>Retirement</t>
  </si>
  <si>
    <t>2c</t>
  </si>
  <si>
    <t>Short/Long term disabiltiy insurance</t>
  </si>
  <si>
    <t>2d</t>
  </si>
  <si>
    <t>Life Insurance</t>
  </si>
  <si>
    <t>Section 2 Total</t>
  </si>
  <si>
    <t>Program Direct Service Costs for employee</t>
  </si>
  <si>
    <t>3a</t>
  </si>
  <si>
    <t>3b</t>
  </si>
  <si>
    <t>Finger Printing /background check/drug testing/TB testing</t>
  </si>
  <si>
    <t>3c</t>
  </si>
  <si>
    <t>Staff Training- describe</t>
  </si>
  <si>
    <t>3d</t>
  </si>
  <si>
    <t>Staff Recruitment (drivers)</t>
  </si>
  <si>
    <t>3e</t>
  </si>
  <si>
    <t>Other - describe</t>
  </si>
  <si>
    <t>Section 3 Total</t>
  </si>
  <si>
    <t>Administrative Costs (not to exceed 15% of Total Direct Service Cost)</t>
  </si>
  <si>
    <t>5a</t>
  </si>
  <si>
    <t>Administrative management staff (e.g. Directors, CEOs, etc.)</t>
  </si>
  <si>
    <t>5b</t>
  </si>
  <si>
    <t>Non-Direct Administrative staff (e.g. HR, accounting/payroll,clerical etc.)</t>
  </si>
  <si>
    <t>5c</t>
  </si>
  <si>
    <t>Payroll Taxes &amp; Benefits</t>
  </si>
  <si>
    <t>Federal Payroll Taxes</t>
  </si>
  <si>
    <t>State Payroll Taxes</t>
  </si>
  <si>
    <t>Worker's Compensation</t>
  </si>
  <si>
    <t>Medical/dental/vision benefits</t>
  </si>
  <si>
    <t>Other: describe</t>
  </si>
  <si>
    <t>Section 5 Total</t>
  </si>
  <si>
    <t>Operating Expenses</t>
  </si>
  <si>
    <t>6a</t>
  </si>
  <si>
    <t>accounting fees</t>
  </si>
  <si>
    <t>6b</t>
  </si>
  <si>
    <t>Bank Service Fees</t>
  </si>
  <si>
    <t>6c</t>
  </si>
  <si>
    <t>Communication (telephone, fax, internet)</t>
  </si>
  <si>
    <t>Postage and delivery</t>
  </si>
  <si>
    <t>Consultant fees</t>
  </si>
  <si>
    <t>legal fees</t>
  </si>
  <si>
    <t>Section 6 Total</t>
  </si>
  <si>
    <t>Depreciation Costs</t>
  </si>
  <si>
    <t>7a</t>
  </si>
  <si>
    <t>Facilities Purchased by Vendor for the Service</t>
  </si>
  <si>
    <t>7b</t>
  </si>
  <si>
    <t xml:space="preserve">Furniture and Equipment   </t>
  </si>
  <si>
    <t>7c</t>
  </si>
  <si>
    <t>Capital Improvements</t>
  </si>
  <si>
    <t>Section 7 Total</t>
  </si>
  <si>
    <t>General Expenses</t>
  </si>
  <si>
    <t>Janitorial</t>
  </si>
  <si>
    <t>Interest (business related loans, mortgage, credit line, SBA, etc. )</t>
  </si>
  <si>
    <t>Subscriptions ( software, programs, magazines etc…)</t>
  </si>
  <si>
    <t>Data Processing &amp; Computer Support Services</t>
  </si>
  <si>
    <t>Staff recruitment- admin. Staff only</t>
  </si>
  <si>
    <t>Licensing, Certification, Permits related to administrative functions</t>
  </si>
  <si>
    <t>Business Licenses/Local Business Fees</t>
  </si>
  <si>
    <t>Taxes</t>
  </si>
  <si>
    <t>Contracting/Procurement related to administrative staff</t>
  </si>
  <si>
    <t>Office supplies</t>
  </si>
  <si>
    <t>Utlities</t>
  </si>
  <si>
    <t>Travel related to administrative functions</t>
  </si>
  <si>
    <t>Furniture and Equipment (desks, computers, filing cabinets, etc.)</t>
  </si>
  <si>
    <t>Facilities (portion used for administrative services)</t>
  </si>
  <si>
    <t>Insurance (e.g. Professional)</t>
  </si>
  <si>
    <t>4a</t>
  </si>
  <si>
    <t>4b</t>
  </si>
  <si>
    <t>4c</t>
  </si>
  <si>
    <t>5d</t>
  </si>
  <si>
    <t>5e</t>
  </si>
  <si>
    <t>5f</t>
  </si>
  <si>
    <t>7d</t>
  </si>
  <si>
    <t>7e</t>
  </si>
  <si>
    <t>7f</t>
  </si>
  <si>
    <t>7g</t>
  </si>
  <si>
    <t>7h</t>
  </si>
  <si>
    <t>7i</t>
  </si>
  <si>
    <t>7j</t>
  </si>
  <si>
    <t>7k</t>
  </si>
  <si>
    <t>7l</t>
  </si>
  <si>
    <t>7m</t>
  </si>
  <si>
    <t>7n</t>
  </si>
  <si>
    <t>7o</t>
  </si>
  <si>
    <t>7p</t>
  </si>
  <si>
    <t>7q</t>
  </si>
  <si>
    <t>I hereby certify that the expense information provided to Inland Regional Center for the purpose of vendorization is true and correct to the best of my knowledge and belief and complies with the applicable requirements of Title 17, Sections 57422 through 57439, except as superseded by the requirements of Welfare &amp; Institutions Code (W.I.C) 4629.7.  I further certify that the direct service and administrative costs are in compliance with the requirements of W.I.C. 4629.7.</t>
  </si>
  <si>
    <t>Authorized Signatory ________________________________________________________________________</t>
  </si>
  <si>
    <t>Print Name and Title ___________________________________________ Date: _____________________________________</t>
  </si>
  <si>
    <t>Reviewed by:</t>
  </si>
  <si>
    <t>Date:</t>
  </si>
  <si>
    <t>Approved by:</t>
  </si>
  <si>
    <t>Name of Service Provider:</t>
  </si>
  <si>
    <t>Number of Employees:</t>
  </si>
  <si>
    <t>First Aid/ CPR/DL/Med Certs etc.</t>
  </si>
  <si>
    <t>Section 4 Total</t>
  </si>
  <si>
    <t>Direct Cost Total (sections 1-3)</t>
  </si>
  <si>
    <t>Total Administrative Cost (section 4-7) should not exceed 15%</t>
  </si>
  <si>
    <t>Rate Per Day</t>
  </si>
  <si>
    <t>enter number of days of month (30.44 or 20.5)</t>
  </si>
  <si>
    <t>Monthly Rate</t>
  </si>
  <si>
    <t>Salaries&amp; Wages, Payroll Taxes (related to direct services) ANNUAL</t>
  </si>
  <si>
    <t>Number of Direct Service hours worked/year:</t>
  </si>
  <si>
    <t>Annual Grand Total (Direct Cost + Admin Cost sections 1-7)</t>
  </si>
  <si>
    <t>Annual Grand Total Cost</t>
  </si>
  <si>
    <t>1.20.16 sh</t>
  </si>
  <si>
    <r>
      <t xml:space="preserve">Total wages </t>
    </r>
    <r>
      <rPr>
        <sz val="8"/>
        <color theme="1"/>
        <rFont val="Calibri"/>
        <family val="2"/>
        <scheme val="minor"/>
      </rPr>
      <t>(hourly wage x total work hours)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</si>
</sst>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11"/>
      <color theme="1"/>
      <name val="Calibri"/>
      <family val="2"/>
      <scheme val="minor"/>
    </font>
    <font>
      <b/>
      <sz val="9"/>
      <color theme="1"/>
      <name val="Calibri"/>
      <family val="2"/>
      <scheme val="minor"/>
    </font>
    <font>
      <b/>
      <u/>
      <sz val="9"/>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9">
    <xf numFmtId="0" fontId="0" fillId="0" borderId="0" xfId="0"/>
    <xf numFmtId="0" fontId="3" fillId="2" borderId="3" xfId="0" applyFont="1" applyFill="1" applyBorder="1" applyAlignment="1"/>
    <xf numFmtId="0" fontId="2" fillId="2" borderId="2" xfId="0" applyFont="1" applyFill="1" applyBorder="1" applyAlignment="1">
      <alignment horizontal="center"/>
    </xf>
    <xf numFmtId="0" fontId="2" fillId="2" borderId="4" xfId="0" applyFont="1" applyFill="1" applyBorder="1" applyAlignment="1">
      <alignment horizontal="center"/>
    </xf>
    <xf numFmtId="0" fontId="4" fillId="0" borderId="6" xfId="0" applyFont="1" applyBorder="1"/>
    <xf numFmtId="164" fontId="4" fillId="3" borderId="6" xfId="0" applyNumberFormat="1" applyFont="1" applyFill="1" applyBorder="1"/>
    <xf numFmtId="164" fontId="0" fillId="0" borderId="7" xfId="0" applyNumberFormat="1" applyBorder="1"/>
    <xf numFmtId="164" fontId="4" fillId="4" borderId="7" xfId="0" applyNumberFormat="1" applyFont="1" applyFill="1" applyBorder="1"/>
    <xf numFmtId="164" fontId="4" fillId="4" borderId="6" xfId="0" applyNumberFormat="1" applyFont="1" applyFill="1" applyBorder="1"/>
    <xf numFmtId="164" fontId="0" fillId="0" borderId="7" xfId="0" applyNumberFormat="1" applyBorder="1" applyAlignment="1">
      <alignment horizontal="right"/>
    </xf>
    <xf numFmtId="164" fontId="4" fillId="4" borderId="8" xfId="0" applyNumberFormat="1" applyFont="1" applyFill="1" applyBorder="1"/>
    <xf numFmtId="164" fontId="2" fillId="4" borderId="12" xfId="0" applyNumberFormat="1" applyFont="1" applyFill="1" applyBorder="1" applyAlignment="1"/>
    <xf numFmtId="164" fontId="0" fillId="0" borderId="11" xfId="0" applyNumberFormat="1" applyBorder="1"/>
    <xf numFmtId="164" fontId="4" fillId="3" borderId="8" xfId="0" applyNumberFormat="1" applyFont="1" applyFill="1" applyBorder="1"/>
    <xf numFmtId="164" fontId="4" fillId="4" borderId="12" xfId="0" applyNumberFormat="1" applyFont="1" applyFill="1" applyBorder="1"/>
    <xf numFmtId="0" fontId="2" fillId="0" borderId="6" xfId="0" applyFont="1" applyBorder="1"/>
    <xf numFmtId="164" fontId="0" fillId="3" borderId="6" xfId="0" applyNumberFormat="1" applyFill="1" applyBorder="1"/>
    <xf numFmtId="164" fontId="0" fillId="3" borderId="8" xfId="0" applyNumberFormat="1" applyFill="1" applyBorder="1"/>
    <xf numFmtId="164" fontId="0" fillId="4" borderId="12" xfId="0" applyNumberFormat="1" applyFill="1" applyBorder="1"/>
    <xf numFmtId="0" fontId="4" fillId="0" borderId="8" xfId="0" applyFont="1" applyBorder="1"/>
    <xf numFmtId="164" fontId="0" fillId="0" borderId="19" xfId="0" applyNumberFormat="1" applyBorder="1"/>
    <xf numFmtId="164" fontId="0" fillId="0" borderId="22" xfId="0" applyNumberFormat="1" applyBorder="1"/>
    <xf numFmtId="0" fontId="4" fillId="0" borderId="0" xfId="0" applyFont="1" applyAlignment="1">
      <alignment horizontal="left"/>
    </xf>
    <xf numFmtId="0" fontId="4" fillId="0" borderId="0" xfId="0" applyFont="1"/>
    <xf numFmtId="164" fontId="0" fillId="0" borderId="0" xfId="0" applyNumberFormat="1"/>
    <xf numFmtId="164" fontId="0" fillId="0" borderId="0" xfId="0" applyNumberFormat="1" applyAlignment="1">
      <alignment horizontal="right"/>
    </xf>
    <xf numFmtId="164" fontId="0" fillId="0" borderId="15" xfId="0" applyNumberFormat="1" applyBorder="1"/>
    <xf numFmtId="0" fontId="4" fillId="0" borderId="26" xfId="0" applyFont="1" applyBorder="1" applyAlignment="1">
      <alignment horizontal="left"/>
    </xf>
    <xf numFmtId="0" fontId="4" fillId="0" borderId="23" xfId="0" applyFont="1" applyBorder="1" applyAlignment="1">
      <alignment horizontal="left"/>
    </xf>
    <xf numFmtId="0" fontId="4" fillId="0" borderId="28" xfId="0" applyFont="1" applyBorder="1" applyAlignment="1">
      <alignment horizontal="left"/>
    </xf>
    <xf numFmtId="0" fontId="4" fillId="0" borderId="0"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1" fillId="4" borderId="0" xfId="0" applyFont="1" applyFill="1" applyAlignment="1">
      <alignment horizontal="left"/>
    </xf>
    <xf numFmtId="0" fontId="1" fillId="4" borderId="0" xfId="0" applyFont="1" applyFill="1" applyBorder="1" applyAlignment="1">
      <alignment horizontal="left"/>
    </xf>
    <xf numFmtId="0" fontId="1" fillId="4" borderId="0" xfId="0" applyFont="1" applyFill="1" applyBorder="1" applyAlignment="1"/>
    <xf numFmtId="0" fontId="10" fillId="0" borderId="0" xfId="0" applyFont="1" applyAlignment="1">
      <alignment horizontal="right"/>
    </xf>
    <xf numFmtId="164" fontId="7" fillId="0" borderId="15" xfId="0" applyNumberFormat="1" applyFont="1" applyBorder="1"/>
    <xf numFmtId="0" fontId="7" fillId="0" borderId="0" xfId="0" applyFont="1"/>
    <xf numFmtId="0" fontId="0" fillId="0" borderId="10" xfId="0" applyBorder="1"/>
    <xf numFmtId="164" fontId="4" fillId="4" borderId="34" xfId="0" applyNumberFormat="1" applyFont="1" applyFill="1" applyBorder="1"/>
    <xf numFmtId="0" fontId="6" fillId="0" borderId="0" xfId="0" applyFont="1" applyFill="1" applyBorder="1" applyAlignment="1">
      <alignment horizontal="right"/>
    </xf>
    <xf numFmtId="0" fontId="5" fillId="0" borderId="0" xfId="0" applyFont="1"/>
    <xf numFmtId="0" fontId="4" fillId="0" borderId="0" xfId="0" applyFont="1" applyBorder="1" applyAlignment="1">
      <alignment horizontal="right"/>
    </xf>
    <xf numFmtId="0" fontId="4" fillId="0" borderId="35" xfId="0" applyFont="1" applyBorder="1" applyAlignment="1">
      <alignment horizontal="right"/>
    </xf>
    <xf numFmtId="164" fontId="0" fillId="4" borderId="36" xfId="0" applyNumberFormat="1" applyFill="1" applyBorder="1"/>
    <xf numFmtId="164" fontId="0" fillId="4" borderId="7" xfId="0" applyNumberFormat="1" applyFill="1" applyBorder="1"/>
    <xf numFmtId="49" fontId="0" fillId="4" borderId="7" xfId="0" applyNumberFormat="1" applyFill="1" applyBorder="1"/>
    <xf numFmtId="0" fontId="9" fillId="4" borderId="37" xfId="0" applyNumberFormat="1" applyFont="1" applyFill="1" applyBorder="1"/>
    <xf numFmtId="0" fontId="8" fillId="5" borderId="31" xfId="0" applyFont="1" applyFill="1" applyBorder="1" applyAlignment="1">
      <alignment horizontal="right"/>
    </xf>
    <xf numFmtId="0" fontId="4" fillId="0" borderId="5" xfId="0" applyFont="1" applyBorder="1" applyAlignment="1">
      <alignment horizontal="center"/>
    </xf>
    <xf numFmtId="0" fontId="4" fillId="0" borderId="6" xfId="0" applyFont="1" applyBorder="1" applyAlignment="1">
      <alignment horizont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0" borderId="9"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2" fillId="2" borderId="9" xfId="0" applyFont="1" applyFill="1" applyBorder="1" applyAlignment="1">
      <alignment horizontal="left"/>
    </xf>
    <xf numFmtId="0" fontId="2"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11" xfId="0" applyFont="1" applyFill="1" applyBorder="1" applyAlignment="1">
      <alignment horizontal="left"/>
    </xf>
    <xf numFmtId="0" fontId="4" fillId="0" borderId="9" xfId="0" applyFont="1" applyBorder="1" applyAlignment="1">
      <alignment horizontal="center"/>
    </xf>
    <xf numFmtId="0" fontId="4" fillId="0" borderId="13" xfId="0" applyFont="1" applyBorder="1" applyAlignment="1">
      <alignment horizontal="center"/>
    </xf>
    <xf numFmtId="0" fontId="4" fillId="0" borderId="5" xfId="0" applyFont="1" applyBorder="1" applyAlignment="1">
      <alignment horizontal="right"/>
    </xf>
    <xf numFmtId="0" fontId="4" fillId="0" borderId="6" xfId="0" applyFont="1" applyBorder="1" applyAlignment="1">
      <alignment horizontal="right"/>
    </xf>
    <xf numFmtId="0" fontId="2" fillId="0" borderId="20" xfId="0" applyFont="1" applyBorder="1" applyAlignment="1">
      <alignment horizontal="right"/>
    </xf>
    <xf numFmtId="0" fontId="2" fillId="0" borderId="21" xfId="0" applyFont="1" applyBorder="1" applyAlignment="1">
      <alignment horizontal="right"/>
    </xf>
    <xf numFmtId="0" fontId="2" fillId="2" borderId="16" xfId="0" applyFont="1" applyFill="1" applyBorder="1" applyAlignment="1">
      <alignment horizontal="left"/>
    </xf>
    <xf numFmtId="0" fontId="2" fillId="2" borderId="3" xfId="0" applyFont="1" applyFill="1" applyBorder="1" applyAlignment="1">
      <alignment horizontal="left"/>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4" xfId="0" applyFont="1" applyFill="1" applyBorder="1" applyAlignment="1">
      <alignment horizontal="left"/>
    </xf>
    <xf numFmtId="0" fontId="2" fillId="0" borderId="14"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4" fillId="0" borderId="33" xfId="0" applyFont="1" applyBorder="1" applyAlignment="1">
      <alignment horizontal="center"/>
    </xf>
    <xf numFmtId="0" fontId="4" fillId="0" borderId="8" xfId="0" applyFont="1" applyBorder="1" applyAlignment="1">
      <alignment horizontal="center"/>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2" fillId="0" borderId="26" xfId="0" applyFont="1" applyBorder="1" applyAlignment="1">
      <alignment horizontal="left" wrapText="1"/>
    </xf>
    <xf numFmtId="0" fontId="2" fillId="0" borderId="23" xfId="0" applyFont="1" applyBorder="1" applyAlignment="1">
      <alignment horizontal="left" wrapText="1"/>
    </xf>
    <xf numFmtId="0" fontId="2" fillId="0" borderId="27" xfId="0" applyFont="1" applyBorder="1" applyAlignment="1">
      <alignment horizontal="left" wrapText="1"/>
    </xf>
    <xf numFmtId="0" fontId="4" fillId="0" borderId="28" xfId="0" applyFont="1" applyBorder="1" applyAlignment="1">
      <alignment horizontal="left"/>
    </xf>
    <xf numFmtId="0" fontId="4" fillId="0" borderId="0" xfId="0"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4" fillId="0" borderId="31" xfId="0" applyFont="1" applyBorder="1" applyAlignment="1">
      <alignment horizontal="left"/>
    </xf>
    <xf numFmtId="0" fontId="4" fillId="0" borderId="32" xfId="0" applyFont="1" applyBorder="1" applyAlignment="1">
      <alignment horizontal="left"/>
    </xf>
    <xf numFmtId="0" fontId="6" fillId="0" borderId="23" xfId="0" applyFont="1" applyBorder="1" applyAlignment="1">
      <alignment horizontal="right"/>
    </xf>
    <xf numFmtId="164" fontId="6" fillId="4" borderId="24" xfId="0" applyNumberFormat="1" applyFont="1" applyFill="1" applyBorder="1" applyAlignment="1">
      <alignment horizontal="right"/>
    </xf>
    <xf numFmtId="164" fontId="6" fillId="4" borderId="25" xfId="0" applyNumberFormat="1" applyFont="1" applyFill="1" applyBorder="1" applyAlignment="1">
      <alignment horizontal="right"/>
    </xf>
    <xf numFmtId="0" fontId="1" fillId="0" borderId="0" xfId="0" applyFont="1" applyBorder="1" applyAlignment="1">
      <alignment horizontal="right"/>
    </xf>
    <xf numFmtId="164" fontId="0" fillId="4" borderId="24" xfId="0" applyNumberFormat="1" applyFill="1" applyBorder="1" applyAlignment="1">
      <alignment horizontal="right"/>
    </xf>
    <xf numFmtId="164" fontId="0" fillId="4" borderId="25" xfId="0" applyNumberForma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5"/>
  <sheetViews>
    <sheetView tabSelected="1" view="pageLayout" zoomScaleNormal="100" workbookViewId="0">
      <selection activeCell="C5" sqref="C5"/>
    </sheetView>
  </sheetViews>
  <sheetFormatPr defaultRowHeight="15" x14ac:dyDescent="0.25"/>
  <cols>
    <col min="1" max="1" width="2.5703125" customWidth="1"/>
    <col min="2" max="2" width="3.28515625" customWidth="1"/>
    <col min="3" max="3" width="58.5703125" customWidth="1"/>
    <col min="4" max="4" width="16.140625" customWidth="1"/>
    <col min="5" max="5" width="14.42578125" customWidth="1"/>
  </cols>
  <sheetData>
    <row r="1" spans="1:5" x14ac:dyDescent="0.25">
      <c r="C1" s="33" t="s">
        <v>114</v>
      </c>
      <c r="D1" s="34" t="s">
        <v>112</v>
      </c>
      <c r="E1" s="35"/>
    </row>
    <row r="2" spans="1:5" x14ac:dyDescent="0.25">
      <c r="C2" s="36" t="s">
        <v>115</v>
      </c>
      <c r="D2" s="37"/>
      <c r="E2" s="38"/>
    </row>
    <row r="3" spans="1:5" ht="15.75" thickBot="1" x14ac:dyDescent="0.3">
      <c r="C3" s="36" t="s">
        <v>124</v>
      </c>
      <c r="D3" s="39"/>
    </row>
    <row r="4" spans="1:5" x14ac:dyDescent="0.25">
      <c r="A4" s="52">
        <v>1</v>
      </c>
      <c r="B4" s="53"/>
      <c r="C4" s="1" t="s">
        <v>123</v>
      </c>
      <c r="D4" s="2" t="s">
        <v>0</v>
      </c>
      <c r="E4" s="3" t="s">
        <v>1</v>
      </c>
    </row>
    <row r="5" spans="1:5" x14ac:dyDescent="0.25">
      <c r="A5" s="50" t="s">
        <v>2</v>
      </c>
      <c r="B5" s="51"/>
      <c r="C5" s="4" t="s">
        <v>128</v>
      </c>
      <c r="D5" s="5"/>
      <c r="E5" s="6"/>
    </row>
    <row r="6" spans="1:5" x14ac:dyDescent="0.25">
      <c r="A6" s="50" t="s">
        <v>3</v>
      </c>
      <c r="B6" s="51"/>
      <c r="C6" s="4" t="s">
        <v>4</v>
      </c>
      <c r="D6" s="5"/>
      <c r="E6" s="7">
        <f>SUM(D5+D6)</f>
        <v>0</v>
      </c>
    </row>
    <row r="7" spans="1:5" x14ac:dyDescent="0.25">
      <c r="A7" s="50" t="s">
        <v>5</v>
      </c>
      <c r="B7" s="51"/>
      <c r="C7" s="4" t="s">
        <v>6</v>
      </c>
      <c r="D7" s="8">
        <f>SUM(E6*0.062)</f>
        <v>0</v>
      </c>
      <c r="E7" s="6"/>
    </row>
    <row r="8" spans="1:5" x14ac:dyDescent="0.25">
      <c r="A8" s="50" t="s">
        <v>7</v>
      </c>
      <c r="B8" s="51"/>
      <c r="C8" s="4" t="s">
        <v>8</v>
      </c>
      <c r="D8" s="8">
        <f>SUM(E6*0.0145)</f>
        <v>0</v>
      </c>
      <c r="E8" s="6"/>
    </row>
    <row r="9" spans="1:5" x14ac:dyDescent="0.25">
      <c r="A9" s="50" t="s">
        <v>9</v>
      </c>
      <c r="B9" s="51"/>
      <c r="C9" s="4" t="s">
        <v>10</v>
      </c>
      <c r="D9" s="5"/>
      <c r="E9" s="6"/>
    </row>
    <row r="10" spans="1:5" x14ac:dyDescent="0.25">
      <c r="A10" s="50" t="s">
        <v>11</v>
      </c>
      <c r="B10" s="51"/>
      <c r="C10" s="4" t="s">
        <v>12</v>
      </c>
      <c r="D10" s="5"/>
      <c r="E10" s="6"/>
    </row>
    <row r="11" spans="1:5" x14ac:dyDescent="0.25">
      <c r="A11" s="50" t="s">
        <v>13</v>
      </c>
      <c r="B11" s="51"/>
      <c r="C11" s="4" t="s">
        <v>14</v>
      </c>
      <c r="D11" s="5"/>
      <c r="E11" s="9" t="s">
        <v>15</v>
      </c>
    </row>
    <row r="12" spans="1:5" ht="15.75" thickBot="1" x14ac:dyDescent="0.3">
      <c r="A12" s="50" t="s">
        <v>16</v>
      </c>
      <c r="B12" s="51"/>
      <c r="C12" s="4" t="s">
        <v>17</v>
      </c>
      <c r="D12" s="10">
        <f>SUM(E6*0.001)</f>
        <v>0</v>
      </c>
      <c r="E12" s="6"/>
    </row>
    <row r="13" spans="1:5" ht="15.75" thickBot="1" x14ac:dyDescent="0.3">
      <c r="A13" s="54" t="s">
        <v>18</v>
      </c>
      <c r="B13" s="55"/>
      <c r="C13" s="56"/>
      <c r="D13" s="11">
        <f>SUM(E6+D7+D8+D9+D10+D11+D12)</f>
        <v>0</v>
      </c>
      <c r="E13" s="12"/>
    </row>
    <row r="14" spans="1:5" x14ac:dyDescent="0.25">
      <c r="A14" s="57">
        <v>2</v>
      </c>
      <c r="B14" s="58"/>
      <c r="C14" s="59" t="s">
        <v>19</v>
      </c>
      <c r="D14" s="60"/>
      <c r="E14" s="61"/>
    </row>
    <row r="15" spans="1:5" x14ac:dyDescent="0.25">
      <c r="A15" s="50" t="s">
        <v>20</v>
      </c>
      <c r="B15" s="51"/>
      <c r="C15" s="4" t="s">
        <v>21</v>
      </c>
      <c r="D15" s="5"/>
      <c r="E15" s="6"/>
    </row>
    <row r="16" spans="1:5" x14ac:dyDescent="0.25">
      <c r="A16" s="50" t="s">
        <v>22</v>
      </c>
      <c r="B16" s="51"/>
      <c r="C16" s="4" t="s">
        <v>23</v>
      </c>
      <c r="D16" s="5"/>
      <c r="E16" s="6"/>
    </row>
    <row r="17" spans="1:5" x14ac:dyDescent="0.25">
      <c r="A17" s="50" t="s">
        <v>24</v>
      </c>
      <c r="B17" s="51"/>
      <c r="C17" s="4" t="s">
        <v>25</v>
      </c>
      <c r="D17" s="5"/>
      <c r="E17" s="6"/>
    </row>
    <row r="18" spans="1:5" x14ac:dyDescent="0.25">
      <c r="A18" s="50" t="s">
        <v>26</v>
      </c>
      <c r="B18" s="51"/>
      <c r="C18" s="4" t="s">
        <v>27</v>
      </c>
      <c r="D18" s="5"/>
      <c r="E18" s="6"/>
    </row>
    <row r="19" spans="1:5" ht="15.75" thickBot="1" x14ac:dyDescent="0.3">
      <c r="A19" s="50"/>
      <c r="B19" s="51"/>
      <c r="C19" s="4"/>
      <c r="D19" s="13"/>
      <c r="E19" s="6"/>
    </row>
    <row r="20" spans="1:5" ht="15.75" thickBot="1" x14ac:dyDescent="0.3">
      <c r="A20" s="54" t="s">
        <v>28</v>
      </c>
      <c r="B20" s="55"/>
      <c r="C20" s="56"/>
      <c r="D20" s="11">
        <f>SUM(D15:D19)</f>
        <v>0</v>
      </c>
      <c r="E20" s="12"/>
    </row>
    <row r="21" spans="1:5" x14ac:dyDescent="0.25">
      <c r="A21" s="57">
        <v>3</v>
      </c>
      <c r="B21" s="58"/>
      <c r="C21" s="59" t="s">
        <v>29</v>
      </c>
      <c r="D21" s="60"/>
      <c r="E21" s="61"/>
    </row>
    <row r="22" spans="1:5" x14ac:dyDescent="0.25">
      <c r="A22" s="50" t="s">
        <v>30</v>
      </c>
      <c r="B22" s="51"/>
      <c r="C22" s="4" t="s">
        <v>116</v>
      </c>
      <c r="D22" s="5"/>
      <c r="E22" s="6"/>
    </row>
    <row r="23" spans="1:5" x14ac:dyDescent="0.25">
      <c r="A23" s="50" t="s">
        <v>31</v>
      </c>
      <c r="B23" s="51"/>
      <c r="C23" s="4" t="s">
        <v>32</v>
      </c>
      <c r="D23" s="5"/>
      <c r="E23" s="6"/>
    </row>
    <row r="24" spans="1:5" x14ac:dyDescent="0.25">
      <c r="A24" s="50" t="s">
        <v>33</v>
      </c>
      <c r="B24" s="51"/>
      <c r="C24" s="4" t="s">
        <v>34</v>
      </c>
      <c r="D24" s="5"/>
      <c r="E24" s="6"/>
    </row>
    <row r="25" spans="1:5" x14ac:dyDescent="0.25">
      <c r="A25" s="62" t="s">
        <v>35</v>
      </c>
      <c r="B25" s="63"/>
      <c r="C25" s="4" t="s">
        <v>36</v>
      </c>
      <c r="D25" s="13"/>
      <c r="E25" s="6"/>
    </row>
    <row r="26" spans="1:5" ht="15.75" thickBot="1" x14ac:dyDescent="0.3">
      <c r="A26" s="50" t="s">
        <v>37</v>
      </c>
      <c r="B26" s="51"/>
      <c r="C26" s="4" t="s">
        <v>38</v>
      </c>
      <c r="D26" s="13"/>
      <c r="E26" s="6"/>
    </row>
    <row r="27" spans="1:5" ht="15.75" thickBot="1" x14ac:dyDescent="0.3">
      <c r="A27" s="66" t="s">
        <v>39</v>
      </c>
      <c r="B27" s="67"/>
      <c r="C27" s="67"/>
      <c r="D27" s="14">
        <f>SUM(D22:D26)</f>
        <v>0</v>
      </c>
      <c r="E27" s="21"/>
    </row>
    <row r="28" spans="1:5" ht="15.75" thickBot="1" x14ac:dyDescent="0.3">
      <c r="C28" s="41" t="s">
        <v>118</v>
      </c>
      <c r="D28" s="18">
        <f>SUM(D13+D20+D27)</f>
        <v>0</v>
      </c>
    </row>
    <row r="29" spans="1:5" x14ac:dyDescent="0.25">
      <c r="A29" s="68">
        <v>4</v>
      </c>
      <c r="B29" s="69"/>
      <c r="C29" s="70" t="s">
        <v>40</v>
      </c>
      <c r="D29" s="71"/>
      <c r="E29" s="72"/>
    </row>
    <row r="30" spans="1:5" x14ac:dyDescent="0.25">
      <c r="A30" s="50" t="s">
        <v>88</v>
      </c>
      <c r="B30" s="51"/>
      <c r="C30" s="15" t="s">
        <v>42</v>
      </c>
      <c r="D30" s="16"/>
      <c r="E30" s="6"/>
    </row>
    <row r="31" spans="1:5" x14ac:dyDescent="0.25">
      <c r="A31" s="50" t="s">
        <v>89</v>
      </c>
      <c r="B31" s="51"/>
      <c r="C31" s="15" t="s">
        <v>44</v>
      </c>
      <c r="D31" s="16"/>
      <c r="E31" s="6"/>
    </row>
    <row r="32" spans="1:5" x14ac:dyDescent="0.25">
      <c r="A32" s="50" t="s">
        <v>90</v>
      </c>
      <c r="B32" s="51"/>
      <c r="C32" s="73" t="s">
        <v>46</v>
      </c>
      <c r="D32" s="74"/>
      <c r="E32" s="75"/>
    </row>
    <row r="33" spans="1:5" x14ac:dyDescent="0.25">
      <c r="A33" s="64">
        <v>1</v>
      </c>
      <c r="B33" s="65"/>
      <c r="C33" s="4" t="s">
        <v>47</v>
      </c>
      <c r="D33" s="16"/>
      <c r="E33" s="6"/>
    </row>
    <row r="34" spans="1:5" x14ac:dyDescent="0.25">
      <c r="A34" s="64">
        <v>2</v>
      </c>
      <c r="B34" s="65"/>
      <c r="C34" s="4" t="s">
        <v>48</v>
      </c>
      <c r="D34" s="16"/>
      <c r="E34" s="6"/>
    </row>
    <row r="35" spans="1:5" x14ac:dyDescent="0.25">
      <c r="A35" s="64">
        <v>3</v>
      </c>
      <c r="B35" s="65"/>
      <c r="C35" s="4" t="s">
        <v>49</v>
      </c>
      <c r="D35" s="16"/>
      <c r="E35" s="6"/>
    </row>
    <row r="36" spans="1:5" x14ac:dyDescent="0.25">
      <c r="A36" s="64">
        <v>4</v>
      </c>
      <c r="B36" s="65"/>
      <c r="C36" s="4" t="s">
        <v>50</v>
      </c>
      <c r="D36" s="16"/>
      <c r="E36" s="6"/>
    </row>
    <row r="37" spans="1:5" x14ac:dyDescent="0.25">
      <c r="A37" s="64">
        <v>5</v>
      </c>
      <c r="B37" s="65"/>
      <c r="C37" s="4" t="s">
        <v>23</v>
      </c>
      <c r="D37" s="16"/>
      <c r="E37" s="6"/>
    </row>
    <row r="38" spans="1:5" x14ac:dyDescent="0.25">
      <c r="A38" s="64">
        <v>6</v>
      </c>
      <c r="B38" s="65"/>
      <c r="C38" s="4" t="s">
        <v>27</v>
      </c>
      <c r="D38" s="16"/>
      <c r="E38" s="6"/>
    </row>
    <row r="39" spans="1:5" ht="15.75" thickBot="1" x14ac:dyDescent="0.3">
      <c r="A39" s="64">
        <v>7</v>
      </c>
      <c r="B39" s="65"/>
      <c r="C39" s="4" t="s">
        <v>51</v>
      </c>
      <c r="D39" s="17"/>
      <c r="E39" s="6"/>
    </row>
    <row r="40" spans="1:5" ht="15.75" thickBot="1" x14ac:dyDescent="0.3">
      <c r="A40" s="54" t="s">
        <v>117</v>
      </c>
      <c r="B40" s="55"/>
      <c r="C40" s="55"/>
      <c r="D40" s="18">
        <f>SUM(D30+D31+D33+D34+D35+D36+D37+D38+D39)</f>
        <v>0</v>
      </c>
      <c r="E40" s="12"/>
    </row>
    <row r="41" spans="1:5" x14ac:dyDescent="0.25">
      <c r="A41" s="78">
        <v>5</v>
      </c>
      <c r="B41" s="79"/>
      <c r="C41" s="80" t="s">
        <v>53</v>
      </c>
      <c r="D41" s="81"/>
      <c r="E41" s="82"/>
    </row>
    <row r="42" spans="1:5" x14ac:dyDescent="0.25">
      <c r="A42" s="50" t="s">
        <v>41</v>
      </c>
      <c r="B42" s="51"/>
      <c r="C42" s="4" t="s">
        <v>55</v>
      </c>
      <c r="D42" s="16"/>
      <c r="E42" s="6"/>
    </row>
    <row r="43" spans="1:5" x14ac:dyDescent="0.25">
      <c r="A43" s="50" t="s">
        <v>43</v>
      </c>
      <c r="B43" s="51"/>
      <c r="C43" s="4" t="s">
        <v>57</v>
      </c>
      <c r="D43" s="16"/>
      <c r="E43" s="6"/>
    </row>
    <row r="44" spans="1:5" x14ac:dyDescent="0.25">
      <c r="A44" s="50" t="s">
        <v>45</v>
      </c>
      <c r="B44" s="51"/>
      <c r="C44" s="4" t="s">
        <v>59</v>
      </c>
      <c r="D44" s="16"/>
      <c r="E44" s="6"/>
    </row>
    <row r="45" spans="1:5" x14ac:dyDescent="0.25">
      <c r="A45" s="50" t="s">
        <v>91</v>
      </c>
      <c r="B45" s="51"/>
      <c r="C45" s="4" t="s">
        <v>60</v>
      </c>
      <c r="D45" s="16"/>
      <c r="E45" s="6"/>
    </row>
    <row r="46" spans="1:5" x14ac:dyDescent="0.25">
      <c r="A46" s="50" t="s">
        <v>92</v>
      </c>
      <c r="B46" s="51"/>
      <c r="C46" s="4" t="s">
        <v>61</v>
      </c>
      <c r="D46" s="16"/>
      <c r="E46" s="6"/>
    </row>
    <row r="47" spans="1:5" x14ac:dyDescent="0.25">
      <c r="A47" s="76" t="s">
        <v>93</v>
      </c>
      <c r="B47" s="77"/>
      <c r="C47" s="19" t="s">
        <v>62</v>
      </c>
      <c r="D47" s="17"/>
      <c r="E47" s="20"/>
    </row>
    <row r="48" spans="1:5" x14ac:dyDescent="0.25">
      <c r="A48" s="54" t="s">
        <v>52</v>
      </c>
      <c r="B48" s="55"/>
      <c r="C48" s="55"/>
      <c r="D48" s="40">
        <f>SUM(D42:D47)</f>
        <v>0</v>
      </c>
      <c r="E48" s="12"/>
    </row>
    <row r="49" spans="1:5" x14ac:dyDescent="0.25">
      <c r="A49" s="78">
        <v>6</v>
      </c>
      <c r="B49" s="79"/>
      <c r="C49" s="80" t="s">
        <v>64</v>
      </c>
      <c r="D49" s="83"/>
      <c r="E49" s="82"/>
    </row>
    <row r="50" spans="1:5" x14ac:dyDescent="0.25">
      <c r="A50" s="50" t="s">
        <v>54</v>
      </c>
      <c r="B50" s="51"/>
      <c r="C50" s="4" t="s">
        <v>66</v>
      </c>
      <c r="D50" s="16"/>
      <c r="E50" s="6"/>
    </row>
    <row r="51" spans="1:5" x14ac:dyDescent="0.25">
      <c r="A51" s="62" t="s">
        <v>56</v>
      </c>
      <c r="B51" s="63"/>
      <c r="C51" s="4" t="s">
        <v>68</v>
      </c>
      <c r="D51" s="17"/>
      <c r="E51" s="6"/>
    </row>
    <row r="52" spans="1:5" ht="15.75" thickBot="1" x14ac:dyDescent="0.3">
      <c r="A52" s="50" t="s">
        <v>58</v>
      </c>
      <c r="B52" s="51"/>
      <c r="C52" s="4" t="s">
        <v>70</v>
      </c>
      <c r="D52" s="17"/>
      <c r="E52" s="6"/>
    </row>
    <row r="53" spans="1:5" ht="15.75" thickBot="1" x14ac:dyDescent="0.3">
      <c r="A53" s="54" t="s">
        <v>63</v>
      </c>
      <c r="B53" s="55"/>
      <c r="C53" s="55"/>
      <c r="D53" s="14">
        <f>SUM(D50:D52)</f>
        <v>0</v>
      </c>
      <c r="E53" s="12"/>
    </row>
    <row r="54" spans="1:5" x14ac:dyDescent="0.25">
      <c r="A54" s="78">
        <v>7</v>
      </c>
      <c r="B54" s="79"/>
      <c r="C54" s="80" t="s">
        <v>72</v>
      </c>
      <c r="D54" s="81"/>
      <c r="E54" s="82"/>
    </row>
    <row r="55" spans="1:5" x14ac:dyDescent="0.25">
      <c r="A55" s="50" t="s">
        <v>65</v>
      </c>
      <c r="B55" s="51"/>
      <c r="C55" s="4" t="s">
        <v>73</v>
      </c>
      <c r="D55" s="16"/>
      <c r="E55" s="6"/>
    </row>
    <row r="56" spans="1:5" x14ac:dyDescent="0.25">
      <c r="A56" s="50" t="s">
        <v>67</v>
      </c>
      <c r="B56" s="51"/>
      <c r="C56" s="4" t="s">
        <v>74</v>
      </c>
      <c r="D56" s="16"/>
      <c r="E56" s="6"/>
    </row>
    <row r="57" spans="1:5" x14ac:dyDescent="0.25">
      <c r="A57" s="50" t="s">
        <v>69</v>
      </c>
      <c r="B57" s="51"/>
      <c r="C57" s="4" t="s">
        <v>75</v>
      </c>
      <c r="D57" s="16"/>
      <c r="E57" s="6"/>
    </row>
    <row r="58" spans="1:5" x14ac:dyDescent="0.25">
      <c r="A58" s="50" t="s">
        <v>94</v>
      </c>
      <c r="B58" s="51"/>
      <c r="C58" s="4" t="s">
        <v>76</v>
      </c>
      <c r="D58" s="16"/>
      <c r="E58" s="6"/>
    </row>
    <row r="59" spans="1:5" x14ac:dyDescent="0.25">
      <c r="A59" s="50" t="s">
        <v>95</v>
      </c>
      <c r="B59" s="51"/>
      <c r="C59" s="4" t="s">
        <v>77</v>
      </c>
      <c r="D59" s="16"/>
      <c r="E59" s="6"/>
    </row>
    <row r="60" spans="1:5" x14ac:dyDescent="0.25">
      <c r="A60" s="50" t="s">
        <v>96</v>
      </c>
      <c r="B60" s="51"/>
      <c r="C60" s="4" t="s">
        <v>78</v>
      </c>
      <c r="D60" s="16"/>
      <c r="E60" s="6"/>
    </row>
    <row r="61" spans="1:5" x14ac:dyDescent="0.25">
      <c r="A61" s="50" t="s">
        <v>97</v>
      </c>
      <c r="B61" s="51"/>
      <c r="C61" s="4" t="s">
        <v>79</v>
      </c>
      <c r="D61" s="16"/>
      <c r="E61" s="6"/>
    </row>
    <row r="62" spans="1:5" x14ac:dyDescent="0.25">
      <c r="A62" s="50" t="s">
        <v>98</v>
      </c>
      <c r="B62" s="51"/>
      <c r="C62" s="4" t="s">
        <v>80</v>
      </c>
      <c r="D62" s="16"/>
      <c r="E62" s="6"/>
    </row>
    <row r="63" spans="1:5" x14ac:dyDescent="0.25">
      <c r="A63" s="50" t="s">
        <v>99</v>
      </c>
      <c r="B63" s="51"/>
      <c r="C63" s="4" t="s">
        <v>81</v>
      </c>
      <c r="D63" s="16"/>
      <c r="E63" s="6"/>
    </row>
    <row r="64" spans="1:5" x14ac:dyDescent="0.25">
      <c r="A64" s="50" t="s">
        <v>100</v>
      </c>
      <c r="B64" s="51"/>
      <c r="C64" s="4" t="s">
        <v>82</v>
      </c>
      <c r="D64" s="16"/>
      <c r="E64" s="6"/>
    </row>
    <row r="65" spans="1:5" x14ac:dyDescent="0.25">
      <c r="A65" s="50" t="s">
        <v>101</v>
      </c>
      <c r="B65" s="51"/>
      <c r="C65" s="4" t="s">
        <v>83</v>
      </c>
      <c r="D65" s="16"/>
      <c r="E65" s="6"/>
    </row>
    <row r="66" spans="1:5" x14ac:dyDescent="0.25">
      <c r="A66" s="50" t="s">
        <v>102</v>
      </c>
      <c r="B66" s="51"/>
      <c r="C66" s="4" t="s">
        <v>84</v>
      </c>
      <c r="D66" s="16"/>
      <c r="E66" s="6"/>
    </row>
    <row r="67" spans="1:5" x14ac:dyDescent="0.25">
      <c r="A67" s="50" t="s">
        <v>103</v>
      </c>
      <c r="B67" s="51"/>
      <c r="C67" s="4" t="s">
        <v>85</v>
      </c>
      <c r="D67" s="16"/>
      <c r="E67" s="6"/>
    </row>
    <row r="68" spans="1:5" x14ac:dyDescent="0.25">
      <c r="A68" s="50" t="s">
        <v>104</v>
      </c>
      <c r="B68" s="51"/>
      <c r="C68" s="4" t="s">
        <v>86</v>
      </c>
      <c r="D68" s="16"/>
      <c r="E68" s="6"/>
    </row>
    <row r="69" spans="1:5" x14ac:dyDescent="0.25">
      <c r="A69" s="50" t="s">
        <v>105</v>
      </c>
      <c r="B69" s="51"/>
      <c r="C69" s="4" t="s">
        <v>87</v>
      </c>
      <c r="D69" s="16"/>
      <c r="E69" s="6"/>
    </row>
    <row r="70" spans="1:5" x14ac:dyDescent="0.25">
      <c r="A70" s="50" t="s">
        <v>106</v>
      </c>
      <c r="B70" s="51"/>
      <c r="C70" s="4" t="s">
        <v>51</v>
      </c>
      <c r="D70" s="16"/>
      <c r="E70" s="6"/>
    </row>
    <row r="71" spans="1:5" ht="15.75" thickBot="1" x14ac:dyDescent="0.3">
      <c r="A71" s="62" t="s">
        <v>107</v>
      </c>
      <c r="B71" s="63"/>
      <c r="C71" s="19" t="s">
        <v>51</v>
      </c>
      <c r="D71" s="17"/>
      <c r="E71" s="20"/>
    </row>
    <row r="72" spans="1:5" ht="15.75" thickBot="1" x14ac:dyDescent="0.3">
      <c r="A72" s="66" t="s">
        <v>71</v>
      </c>
      <c r="B72" s="67"/>
      <c r="C72" s="67"/>
      <c r="D72" s="14">
        <f>SUM(D55:D71)</f>
        <v>0</v>
      </c>
      <c r="E72" s="21"/>
    </row>
    <row r="73" spans="1:5" ht="15.75" thickBot="1" x14ac:dyDescent="0.3">
      <c r="A73" s="93" t="s">
        <v>119</v>
      </c>
      <c r="B73" s="93"/>
      <c r="C73" s="93"/>
      <c r="D73" s="94">
        <f>SUM(D40+D48+D53+D72)</f>
        <v>0</v>
      </c>
      <c r="E73" s="95"/>
    </row>
    <row r="74" spans="1:5" ht="15.75" thickBot="1" x14ac:dyDescent="0.3">
      <c r="A74" s="96" t="s">
        <v>125</v>
      </c>
      <c r="B74" s="96"/>
      <c r="C74" s="96"/>
      <c r="D74" s="97">
        <f>SUM(D28+D73)</f>
        <v>0</v>
      </c>
      <c r="E74" s="98"/>
    </row>
    <row r="75" spans="1:5" ht="15.75" thickBot="1" x14ac:dyDescent="0.3"/>
    <row r="76" spans="1:5" ht="15.75" thickBot="1" x14ac:dyDescent="0.3">
      <c r="A76" s="27"/>
      <c r="B76" s="28"/>
      <c r="C76" s="44" t="s">
        <v>126</v>
      </c>
      <c r="D76" s="45">
        <f>SUM(D74)</f>
        <v>0</v>
      </c>
    </row>
    <row r="77" spans="1:5" ht="15.75" thickTop="1" x14ac:dyDescent="0.25">
      <c r="A77" s="29"/>
      <c r="B77" s="30"/>
      <c r="C77" s="43" t="s">
        <v>122</v>
      </c>
      <c r="D77" s="46">
        <f>SUM(D76/12)</f>
        <v>0</v>
      </c>
    </row>
    <row r="78" spans="1:5" x14ac:dyDescent="0.25">
      <c r="A78" s="29"/>
      <c r="B78" s="30"/>
      <c r="C78" s="43" t="s">
        <v>121</v>
      </c>
      <c r="D78" s="47"/>
    </row>
    <row r="79" spans="1:5" ht="16.5" thickBot="1" x14ac:dyDescent="0.3">
      <c r="A79" s="31"/>
      <c r="B79" s="32"/>
      <c r="C79" s="49" t="s">
        <v>120</v>
      </c>
      <c r="D79" s="48" t="e">
        <f>SUM(D77/D78)</f>
        <v>#DIV/0!</v>
      </c>
    </row>
    <row r="80" spans="1:5" ht="15.75" thickBot="1" x14ac:dyDescent="0.3"/>
    <row r="81" spans="1:5" ht="48" customHeight="1" x14ac:dyDescent="0.25">
      <c r="A81" s="84" t="s">
        <v>108</v>
      </c>
      <c r="B81" s="85"/>
      <c r="C81" s="85"/>
      <c r="D81" s="85"/>
      <c r="E81" s="86"/>
    </row>
    <row r="82" spans="1:5" x14ac:dyDescent="0.25">
      <c r="A82" s="87" t="s">
        <v>109</v>
      </c>
      <c r="B82" s="88"/>
      <c r="C82" s="88"/>
      <c r="D82" s="88"/>
      <c r="E82" s="89"/>
    </row>
    <row r="83" spans="1:5" ht="15.75" thickBot="1" x14ac:dyDescent="0.3">
      <c r="A83" s="90" t="s">
        <v>110</v>
      </c>
      <c r="B83" s="91"/>
      <c r="C83" s="91"/>
      <c r="D83" s="91"/>
      <c r="E83" s="92"/>
    </row>
    <row r="84" spans="1:5" x14ac:dyDescent="0.25">
      <c r="A84" s="22"/>
      <c r="B84" s="22"/>
      <c r="C84" s="23"/>
      <c r="D84" s="24"/>
      <c r="E84" s="24"/>
    </row>
    <row r="85" spans="1:5" x14ac:dyDescent="0.25">
      <c r="A85" s="22"/>
      <c r="B85" s="22"/>
      <c r="C85" s="23"/>
      <c r="D85" s="24"/>
      <c r="E85" s="24"/>
    </row>
    <row r="86" spans="1:5" x14ac:dyDescent="0.25">
      <c r="A86" s="22"/>
      <c r="B86" s="22"/>
      <c r="C86" s="23"/>
      <c r="D86" s="25" t="s">
        <v>111</v>
      </c>
      <c r="E86" s="26"/>
    </row>
    <row r="87" spans="1:5" x14ac:dyDescent="0.25">
      <c r="A87" s="22"/>
      <c r="B87" s="22"/>
      <c r="C87" s="23"/>
      <c r="D87" s="25" t="s">
        <v>112</v>
      </c>
      <c r="E87" s="26"/>
    </row>
    <row r="88" spans="1:5" x14ac:dyDescent="0.25">
      <c r="A88" s="22"/>
      <c r="B88" s="22"/>
      <c r="C88" s="23"/>
      <c r="D88" s="25" t="s">
        <v>113</v>
      </c>
      <c r="E88" s="26"/>
    </row>
    <row r="89" spans="1:5" x14ac:dyDescent="0.25">
      <c r="A89" s="22"/>
      <c r="B89" s="22"/>
      <c r="C89" s="23"/>
      <c r="D89" s="25" t="s">
        <v>112</v>
      </c>
      <c r="E89" s="26"/>
    </row>
    <row r="92" spans="1:5" x14ac:dyDescent="0.25">
      <c r="C92" s="42" t="s">
        <v>127</v>
      </c>
    </row>
    <row r="94" spans="1:5" x14ac:dyDescent="0.25">
      <c r="C94" s="42"/>
    </row>
    <row r="95" spans="1:5" x14ac:dyDescent="0.25">
      <c r="C95" s="42"/>
    </row>
  </sheetData>
  <mergeCells count="82">
    <mergeCell ref="A81:E81"/>
    <mergeCell ref="A82:E82"/>
    <mergeCell ref="A83:E83"/>
    <mergeCell ref="A70:B70"/>
    <mergeCell ref="A71:B71"/>
    <mergeCell ref="A72:C72"/>
    <mergeCell ref="A73:C73"/>
    <mergeCell ref="D73:E73"/>
    <mergeCell ref="A74:C74"/>
    <mergeCell ref="D74:E74"/>
    <mergeCell ref="A69:B69"/>
    <mergeCell ref="A58:B58"/>
    <mergeCell ref="A59:B59"/>
    <mergeCell ref="A60:B60"/>
    <mergeCell ref="A61:B61"/>
    <mergeCell ref="A62:B62"/>
    <mergeCell ref="A63:B63"/>
    <mergeCell ref="A64:B64"/>
    <mergeCell ref="A65:B65"/>
    <mergeCell ref="A66:B66"/>
    <mergeCell ref="A67:B67"/>
    <mergeCell ref="A68:B68"/>
    <mergeCell ref="A57:B57"/>
    <mergeCell ref="A48:C48"/>
    <mergeCell ref="A49:B49"/>
    <mergeCell ref="C49:E49"/>
    <mergeCell ref="A50:B50"/>
    <mergeCell ref="A51:B51"/>
    <mergeCell ref="A52:B52"/>
    <mergeCell ref="A53:C53"/>
    <mergeCell ref="A54:B54"/>
    <mergeCell ref="C54:E54"/>
    <mergeCell ref="A55:B55"/>
    <mergeCell ref="A56:B56"/>
    <mergeCell ref="A47:B47"/>
    <mergeCell ref="A37:B37"/>
    <mergeCell ref="A38:B38"/>
    <mergeCell ref="A39:B39"/>
    <mergeCell ref="A40:C40"/>
    <mergeCell ref="A41:B41"/>
    <mergeCell ref="C41:E41"/>
    <mergeCell ref="A42:B42"/>
    <mergeCell ref="A43:B43"/>
    <mergeCell ref="A44:B44"/>
    <mergeCell ref="A45:B45"/>
    <mergeCell ref="A46:B46"/>
    <mergeCell ref="A36:B36"/>
    <mergeCell ref="A26:B26"/>
    <mergeCell ref="A27:C27"/>
    <mergeCell ref="A29:B29"/>
    <mergeCell ref="C29:E29"/>
    <mergeCell ref="A30:B30"/>
    <mergeCell ref="A31:B31"/>
    <mergeCell ref="A32:B32"/>
    <mergeCell ref="C32:E32"/>
    <mergeCell ref="A33:B33"/>
    <mergeCell ref="A34:B34"/>
    <mergeCell ref="A35:B35"/>
    <mergeCell ref="A25:B25"/>
    <mergeCell ref="A15:B15"/>
    <mergeCell ref="A16:B16"/>
    <mergeCell ref="A17:B17"/>
    <mergeCell ref="A18:B18"/>
    <mergeCell ref="A19:B19"/>
    <mergeCell ref="A20:C20"/>
    <mergeCell ref="A21:B21"/>
    <mergeCell ref="C21:E21"/>
    <mergeCell ref="A22:B22"/>
    <mergeCell ref="A23:B23"/>
    <mergeCell ref="A24:B24"/>
    <mergeCell ref="A10:B10"/>
    <mergeCell ref="A11:B11"/>
    <mergeCell ref="A12:B12"/>
    <mergeCell ref="A13:C13"/>
    <mergeCell ref="A14:B14"/>
    <mergeCell ref="C14:E14"/>
    <mergeCell ref="A9:B9"/>
    <mergeCell ref="A4:B4"/>
    <mergeCell ref="A5:B5"/>
    <mergeCell ref="A6:B6"/>
    <mergeCell ref="A7:B7"/>
    <mergeCell ref="A8:B8"/>
  </mergeCells>
  <pageMargins left="0.25" right="0.25" top="0.72916666666666663" bottom="0.35416666666666669" header="0.3" footer="0.3"/>
  <pageSetup orientation="portrait" r:id="rId1"/>
  <headerFooter>
    <oddHeader>&amp;C&amp;"-,Bold"INLAND REGIONAL CENTER
RATE DETERMINATION WORKSHEET: GENERAL- Daily Rate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dc:creator>
  <cp:lastModifiedBy>Luciano Paz</cp:lastModifiedBy>
  <dcterms:created xsi:type="dcterms:W3CDTF">2016-01-19T23:02:16Z</dcterms:created>
  <dcterms:modified xsi:type="dcterms:W3CDTF">2021-01-04T17:52:53Z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1052204283</vt:i4>
  </property>
  <property fmtid="{D5CDD505-2E9C-101B-9397-08002B2CF9AE}" pid="3" name="_NewReviewCycle">
    <vt:lpwstr/>
  </property>
  <property fmtid="{D5CDD505-2E9C-101B-9397-08002B2CF9AE}" pid="4" name="_EmailSubject">
    <vt:lpwstr>2021 Minimum Wage Increase</vt:lpwstr>
  </property>
  <property fmtid="{D5CDD505-2E9C-101B-9397-08002B2CF9AE}" pid="5" name="_AuthorEmail">
    <vt:lpwstr>LPaz@inlandrc.org</vt:lpwstr>
  </property>
  <property fmtid="{D5CDD505-2E9C-101B-9397-08002B2CF9AE}" pid="6" name="_AuthorEmailDisplayName">
    <vt:lpwstr>Luciano Paz</vt:lpwstr>
  </property>
  <property fmtid="{D5CDD505-2E9C-101B-9397-08002B2CF9AE}" pid="8" name="_PreviousAdHocReviewCycleID">
    <vt:i4>1333613050</vt:i4>
  </property>
</Properties>
</file>